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 REPASSE 2015" sheetId="1" r:id="rId1"/>
  </sheets>
  <definedNames>
    <definedName name="Hf49820">#REF!</definedName>
  </definedNames>
  <calcPr fullCalcOnLoad="1"/>
</workbook>
</file>

<file path=xl/sharedStrings.xml><?xml version="1.0" encoding="utf-8"?>
<sst xmlns="http://schemas.openxmlformats.org/spreadsheetml/2006/main" count="33" uniqueCount="33">
  <si>
    <t>JANEIRO</t>
  </si>
  <si>
    <t>FEVEREIRO</t>
  </si>
  <si>
    <t>MARÇO</t>
  </si>
  <si>
    <t>ABRIL</t>
  </si>
  <si>
    <t>MAIO</t>
  </si>
  <si>
    <t>JUNHO</t>
  </si>
  <si>
    <t>AGOSTO</t>
  </si>
  <si>
    <t>SETEMBRO</t>
  </si>
  <si>
    <t>OUTUBRO</t>
  </si>
  <si>
    <t>NOVEMBRO</t>
  </si>
  <si>
    <t>DEZEMBRO</t>
  </si>
  <si>
    <t>TOTAL</t>
  </si>
  <si>
    <t xml:space="preserve"> JULHO</t>
  </si>
  <si>
    <t>DEPARTAMENTO DE FINANÇAS</t>
  </si>
  <si>
    <t>ORÇAMENTO TCE-RO</t>
  </si>
  <si>
    <t>TRIBUNAL DE CONTAS DO ESTADO DE RONDÔNIA</t>
  </si>
  <si>
    <t>SECRETARIA GERAL DE ADMINISTRAÇÃO</t>
  </si>
  <si>
    <t>Fonte: SIAFEM e Extrato Bancário BB S A.</t>
  </si>
  <si>
    <t>REPASSE FOPAG DO MÊS</t>
  </si>
  <si>
    <t>REPASSE FOPAG 13º SAL.</t>
  </si>
  <si>
    <t>REPASSE FOPAG SUPL.</t>
  </si>
  <si>
    <t>Notas Explicativas:</t>
  </si>
  <si>
    <t>COTAS MENSAIS RECEBIDAS DO TESOURO ESTADUAL - 2015</t>
  </si>
  <si>
    <t>REPASSES MENSAIS RECEBIDOS DO IPERON PARA PAGAMENTO DE INATIVOS E PENSIONISTAS - 2015</t>
  </si>
  <si>
    <t>COTA PREVISTA (1)</t>
  </si>
  <si>
    <t xml:space="preserve">COTA RECEBIDA </t>
  </si>
  <si>
    <t>SALDO (2)</t>
  </si>
  <si>
    <t>2 - O saldo das cotas positivos significa que ocorreu o recebimento a mais do previsto/arrecadado; o saldo das cotas negativos um recebimento a menor do previsto/arrecadado; e o saldo das cotas nulos significa que ocorreu o recebimento igual ao previsto/arrecadado.</t>
  </si>
  <si>
    <t>CRÉDITO IPERON (FONTE-3240) (3)</t>
  </si>
  <si>
    <t>SALDO (4)</t>
  </si>
  <si>
    <t>3 - O valor dos créditos(fonte 3240) repassados pelo IPERON ao Tribunal de Contas de Rondônia mês a mês estão de acordo com o Decreto nº 19.451, de 2015.</t>
  </si>
  <si>
    <t>4 - O saldo dos repasses positivos significa que ocorreu o recebimento a mais do estabelecido no cronograma de desembolso; o saldo dos repasses negativos um recebimento a menor do estabelecido no cronograma de desembolso; e o saldo dos repasses nulos significa que ocorreu o recebimento igual ao estabelecido no cronograma de desembolso.</t>
  </si>
  <si>
    <t>1 - Lei nº 3.745, de 2015; Decreto nº 20.452, de 2016.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</si>
</sst>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.000_);_(* \(#,##0.000\);_(* &quot;-&quot;??_);_(@_)"/>
    <numFmt numFmtId="179" formatCode="_(&quot;R$&quot;* #,##0.000_);_(&quot;R$&quot;* \(#,##0.000\);_(&quot;R$&quot;* &quot;-&quot;??_);_(@_)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0.000"/>
    <numFmt numFmtId="184" formatCode="0.0000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0000000_);_(* \(#,##0.00000000\);_(* &quot;-&quot;??_);_(@_)"/>
    <numFmt numFmtId="190" formatCode="_(* #,##0.000000000_);_(* \(#,##0.000000000\);_(* &quot;-&quot;??_);_(@_)"/>
    <numFmt numFmtId="191" formatCode="&quot;R$&quot;\ #,##0.00;[Red]&quot;R$&quot;\ #,##0.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5"/>
      <color indexed="12"/>
      <name val="Arial"/>
      <family val="2"/>
    </font>
    <font>
      <u val="single"/>
      <sz val="15"/>
      <color indexed="36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u val="singleAccounting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70C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71" fontId="5" fillId="0" borderId="0" xfId="62" applyFont="1" applyBorder="1" applyAlignment="1">
      <alignment/>
    </xf>
    <xf numFmtId="171" fontId="4" fillId="0" borderId="0" xfId="62" applyFont="1" applyBorder="1" applyAlignment="1">
      <alignment/>
    </xf>
    <xf numFmtId="0" fontId="10" fillId="0" borderId="0" xfId="0" applyFont="1" applyBorder="1" applyAlignment="1">
      <alignment/>
    </xf>
    <xf numFmtId="171" fontId="10" fillId="0" borderId="0" xfId="62" applyFont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71" fontId="11" fillId="0" borderId="0" xfId="62" applyFont="1" applyAlignment="1">
      <alignment/>
    </xf>
    <xf numFmtId="171" fontId="10" fillId="0" borderId="0" xfId="0" applyNumberFormat="1" applyFont="1" applyBorder="1" applyAlignment="1">
      <alignment/>
    </xf>
    <xf numFmtId="0" fontId="9" fillId="0" borderId="13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/>
    </xf>
    <xf numFmtId="171" fontId="9" fillId="0" borderId="0" xfId="62" applyFont="1" applyBorder="1" applyAlignment="1">
      <alignment horizontal="left"/>
    </xf>
    <xf numFmtId="171" fontId="9" fillId="0" borderId="0" xfId="62" applyFont="1" applyBorder="1" applyAlignment="1">
      <alignment/>
    </xf>
    <xf numFmtId="171" fontId="9" fillId="0" borderId="0" xfId="62" applyFont="1" applyBorder="1" applyAlignment="1">
      <alignment horizontal="right"/>
    </xf>
    <xf numFmtId="171" fontId="9" fillId="0" borderId="0" xfId="0" applyNumberFormat="1" applyFont="1" applyBorder="1" applyAlignment="1">
      <alignment/>
    </xf>
    <xf numFmtId="171" fontId="9" fillId="33" borderId="0" xfId="62" applyFont="1" applyFill="1" applyBorder="1" applyAlignment="1">
      <alignment horizontal="left"/>
    </xf>
    <xf numFmtId="0" fontId="9" fillId="0" borderId="0" xfId="0" applyFont="1" applyBorder="1" applyAlignment="1">
      <alignment/>
    </xf>
    <xf numFmtId="171" fontId="9" fillId="33" borderId="0" xfId="62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171" fontId="4" fillId="0" borderId="0" xfId="62" applyFont="1" applyBorder="1" applyAlignment="1">
      <alignment horizontal="center"/>
    </xf>
    <xf numFmtId="171" fontId="12" fillId="0" borderId="0" xfId="62" applyFont="1" applyBorder="1" applyAlignment="1">
      <alignment horizontal="center"/>
    </xf>
    <xf numFmtId="0" fontId="5" fillId="0" borderId="0" xfId="0" applyFont="1" applyBorder="1" applyAlignment="1">
      <alignment/>
    </xf>
    <xf numFmtId="0" fontId="9" fillId="34" borderId="13" xfId="0" applyFont="1" applyFill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9" fillId="34" borderId="13" xfId="0" applyFont="1" applyFill="1" applyBorder="1" applyAlignment="1">
      <alignment horizontal="center" vertical="center"/>
    </xf>
    <xf numFmtId="17" fontId="9" fillId="34" borderId="13" xfId="0" applyNumberFormat="1" applyFont="1" applyFill="1" applyBorder="1" applyAlignment="1">
      <alignment horizontal="center" vertical="center"/>
    </xf>
    <xf numFmtId="191" fontId="10" fillId="0" borderId="13" xfId="62" applyNumberFormat="1" applyFont="1" applyBorder="1" applyAlignment="1">
      <alignment horizontal="left" vertical="center"/>
    </xf>
    <xf numFmtId="191" fontId="9" fillId="0" borderId="13" xfId="47" applyNumberFormat="1" applyFont="1" applyBorder="1" applyAlignment="1">
      <alignment horizontal="left" vertical="center"/>
    </xf>
    <xf numFmtId="191" fontId="9" fillId="0" borderId="13" xfId="62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171" fontId="4" fillId="0" borderId="0" xfId="62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466725</xdr:colOff>
      <xdr:row>0</xdr:row>
      <xdr:rowOff>85725</xdr:rowOff>
    </xdr:from>
    <xdr:to>
      <xdr:col>0</xdr:col>
      <xdr:colOff>1209675</xdr:colOff>
      <xdr:row>3</xdr:row>
      <xdr:rowOff>95250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85725"/>
          <a:ext cx="742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showGridLines="0" tabSelected="1" zoomScalePageLayoutView="0" workbookViewId="0" topLeftCell="A1">
      <pane xSplit="23595" topLeftCell="N1" activePane="topLeft" state="split"/>
      <selection pane="topLeft" activeCell="C17" sqref="C17"/>
      <selection pane="topRight" activeCell="N4" sqref="N4"/>
    </sheetView>
  </sheetViews>
  <sheetFormatPr defaultColWidth="11.421875" defaultRowHeight="24.75" customHeight="1"/>
  <cols>
    <col min="1" max="1" width="38.421875" style="3" customWidth="1"/>
    <col min="2" max="6" width="16.57421875" style="3" bestFit="1" customWidth="1"/>
    <col min="7" max="7" width="16.421875" style="3" bestFit="1" customWidth="1"/>
    <col min="8" max="10" width="16.57421875" style="3" bestFit="1" customWidth="1"/>
    <col min="11" max="11" width="16.57421875" style="3" customWidth="1"/>
    <col min="12" max="12" width="16.140625" style="3" customWidth="1"/>
    <col min="13" max="13" width="17.28125" style="3" customWidth="1"/>
    <col min="14" max="14" width="19.00390625" style="3" bestFit="1" customWidth="1"/>
    <col min="15" max="15" width="5.8515625" style="3" customWidth="1"/>
    <col min="16" max="16" width="21.7109375" style="3" customWidth="1"/>
    <col min="17" max="17" width="16.421875" style="3" customWidth="1"/>
    <col min="18" max="16384" width="11.421875" style="3" customWidth="1"/>
  </cols>
  <sheetData>
    <row r="1" spans="1:14" ht="24.75" customHeight="1">
      <c r="A1" s="36" t="s">
        <v>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</row>
    <row r="2" spans="1:14" ht="14.25" customHeight="1">
      <c r="A2" s="39" t="s">
        <v>16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</row>
    <row r="3" spans="1:14" ht="16.5" customHeight="1">
      <c r="A3" s="39" t="s">
        <v>13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</row>
    <row r="4" spans="1:14" ht="16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</row>
    <row r="5" spans="1:16" ht="30" customHeight="1">
      <c r="A5" s="33" t="s">
        <v>22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5"/>
      <c r="P5" s="8"/>
    </row>
    <row r="6" spans="1:16" ht="27.75" customHeight="1">
      <c r="A6" s="24" t="s">
        <v>14</v>
      </c>
      <c r="B6" s="27" t="s">
        <v>0</v>
      </c>
      <c r="C6" s="28" t="s">
        <v>1</v>
      </c>
      <c r="D6" s="28" t="s">
        <v>2</v>
      </c>
      <c r="E6" s="28" t="s">
        <v>3</v>
      </c>
      <c r="F6" s="28" t="s">
        <v>4</v>
      </c>
      <c r="G6" s="28" t="s">
        <v>5</v>
      </c>
      <c r="H6" s="28" t="s">
        <v>12</v>
      </c>
      <c r="I6" s="28" t="s">
        <v>6</v>
      </c>
      <c r="J6" s="28" t="s">
        <v>7</v>
      </c>
      <c r="K6" s="28" t="s">
        <v>8</v>
      </c>
      <c r="L6" s="28" t="s">
        <v>9</v>
      </c>
      <c r="M6" s="28" t="s">
        <v>10</v>
      </c>
      <c r="N6" s="28" t="s">
        <v>11</v>
      </c>
      <c r="P6" s="4"/>
    </row>
    <row r="7" spans="1:16" ht="27.75" customHeight="1">
      <c r="A7" s="25" t="s">
        <v>24</v>
      </c>
      <c r="B7" s="31">
        <v>8602726.33</v>
      </c>
      <c r="C7" s="31">
        <v>8276040.52</v>
      </c>
      <c r="D7" s="31">
        <v>7840459.44</v>
      </c>
      <c r="E7" s="31">
        <v>8602726.33</v>
      </c>
      <c r="F7" s="31">
        <v>9256097.95</v>
      </c>
      <c r="G7" s="31">
        <v>8820516.87</v>
      </c>
      <c r="H7" s="31">
        <v>8929412.14</v>
      </c>
      <c r="I7" s="31">
        <v>9147202.68</v>
      </c>
      <c r="J7" s="31">
        <v>8929412.14</v>
      </c>
      <c r="K7" s="31">
        <v>9147202.68</v>
      </c>
      <c r="L7" s="31">
        <v>9909469.57</v>
      </c>
      <c r="M7" s="31">
        <v>11434003.35</v>
      </c>
      <c r="N7" s="31">
        <f>SUM(B7:M7)</f>
        <v>108895270</v>
      </c>
      <c r="O7" s="9"/>
      <c r="P7" s="4"/>
    </row>
    <row r="8" spans="1:16" ht="27.75" customHeight="1">
      <c r="A8" s="25" t="s">
        <v>25</v>
      </c>
      <c r="B8" s="29">
        <v>8602726.33</v>
      </c>
      <c r="C8" s="29">
        <v>8276040.52</v>
      </c>
      <c r="D8" s="29">
        <v>7840459.44</v>
      </c>
      <c r="E8" s="29">
        <v>8602726.33</v>
      </c>
      <c r="F8" s="29">
        <v>9256097.95</v>
      </c>
      <c r="G8" s="29">
        <v>8820516.87</v>
      </c>
      <c r="H8" s="29">
        <v>8929412.14</v>
      </c>
      <c r="I8" s="29">
        <v>9147202.68</v>
      </c>
      <c r="J8" s="29">
        <v>8929412.14</v>
      </c>
      <c r="K8" s="29">
        <v>9147202.68</v>
      </c>
      <c r="L8" s="29">
        <v>9909469.57</v>
      </c>
      <c r="M8" s="29">
        <v>11434003.35</v>
      </c>
      <c r="N8" s="31">
        <f>SUM(B8:M8)</f>
        <v>108895270</v>
      </c>
      <c r="O8" s="9"/>
      <c r="P8" s="4"/>
    </row>
    <row r="9" spans="1:16" ht="27.75" customHeight="1">
      <c r="A9" s="10" t="s">
        <v>26</v>
      </c>
      <c r="B9" s="30">
        <f>+B7-B8</f>
        <v>0</v>
      </c>
      <c r="C9" s="30">
        <f aca="true" t="shared" si="0" ref="C9:N9">+C7-C8</f>
        <v>0</v>
      </c>
      <c r="D9" s="30">
        <f t="shared" si="0"/>
        <v>0</v>
      </c>
      <c r="E9" s="30">
        <f t="shared" si="0"/>
        <v>0</v>
      </c>
      <c r="F9" s="30">
        <f t="shared" si="0"/>
        <v>0</v>
      </c>
      <c r="G9" s="30">
        <f t="shared" si="0"/>
        <v>0</v>
      </c>
      <c r="H9" s="30">
        <f t="shared" si="0"/>
        <v>0</v>
      </c>
      <c r="I9" s="30">
        <f t="shared" si="0"/>
        <v>0</v>
      </c>
      <c r="J9" s="30">
        <f t="shared" si="0"/>
        <v>0</v>
      </c>
      <c r="K9" s="30">
        <f t="shared" si="0"/>
        <v>0</v>
      </c>
      <c r="L9" s="30">
        <f>+L7-L8</f>
        <v>0</v>
      </c>
      <c r="M9" s="30">
        <f t="shared" si="0"/>
        <v>0</v>
      </c>
      <c r="N9" s="30">
        <f t="shared" si="0"/>
        <v>0</v>
      </c>
      <c r="O9" s="9"/>
      <c r="P9" s="4"/>
    </row>
    <row r="10" spans="1:16" ht="27.75" customHeight="1">
      <c r="A10" s="11"/>
      <c r="B10" s="12"/>
      <c r="C10" s="12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9"/>
      <c r="P10" s="4"/>
    </row>
    <row r="11" spans="1:16" ht="27.75" customHeight="1">
      <c r="A11" s="33" t="s">
        <v>23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5"/>
      <c r="O11" s="9"/>
      <c r="P11" s="4"/>
    </row>
    <row r="12" spans="1:16" ht="27.75" customHeight="1">
      <c r="A12" s="25" t="s">
        <v>28</v>
      </c>
      <c r="B12" s="31">
        <v>834240</v>
      </c>
      <c r="C12" s="31">
        <v>802560</v>
      </c>
      <c r="D12" s="31">
        <v>760320</v>
      </c>
      <c r="E12" s="31">
        <v>834240</v>
      </c>
      <c r="F12" s="31">
        <v>897600</v>
      </c>
      <c r="G12" s="31">
        <v>855360</v>
      </c>
      <c r="H12" s="31">
        <v>865920</v>
      </c>
      <c r="I12" s="31">
        <v>887040</v>
      </c>
      <c r="J12" s="31">
        <v>865920</v>
      </c>
      <c r="K12" s="31">
        <v>887040</v>
      </c>
      <c r="L12" s="31">
        <v>960960</v>
      </c>
      <c r="M12" s="31">
        <v>1108800</v>
      </c>
      <c r="N12" s="31">
        <f>SUM(B12:M12)</f>
        <v>10560000</v>
      </c>
      <c r="O12" s="9"/>
      <c r="P12" s="4"/>
    </row>
    <row r="13" spans="1:16" ht="27.75" customHeight="1">
      <c r="A13" s="26" t="s">
        <v>18</v>
      </c>
      <c r="B13" s="29">
        <v>811416.34</v>
      </c>
      <c r="C13" s="29">
        <v>897202.36</v>
      </c>
      <c r="D13" s="29">
        <v>854681.3</v>
      </c>
      <c r="E13" s="29">
        <v>845699.64</v>
      </c>
      <c r="F13" s="29">
        <v>892560.39</v>
      </c>
      <c r="G13" s="29">
        <v>873612.28</v>
      </c>
      <c r="H13" s="29">
        <v>873612.28</v>
      </c>
      <c r="I13" s="29">
        <v>852635.29</v>
      </c>
      <c r="J13" s="29">
        <v>866191.23</v>
      </c>
      <c r="K13" s="29">
        <v>866750.63</v>
      </c>
      <c r="L13" s="29">
        <v>866470.93</v>
      </c>
      <c r="M13" s="29">
        <v>866470.93</v>
      </c>
      <c r="N13" s="31">
        <f>SUM(B13:M13)</f>
        <v>10367303.600000001</v>
      </c>
      <c r="O13" s="9"/>
      <c r="P13" s="4"/>
    </row>
    <row r="14" spans="1:16" ht="27.75" customHeight="1">
      <c r="A14" s="26" t="s">
        <v>19</v>
      </c>
      <c r="B14" s="29"/>
      <c r="C14" s="29"/>
      <c r="D14" s="29"/>
      <c r="E14" s="29"/>
      <c r="F14" s="29"/>
      <c r="G14" s="29">
        <v>427030.25</v>
      </c>
      <c r="H14" s="29"/>
      <c r="I14" s="29"/>
      <c r="J14" s="29"/>
      <c r="K14" s="29"/>
      <c r="L14" s="29"/>
      <c r="M14" s="29">
        <v>451218.14</v>
      </c>
      <c r="N14" s="31">
        <f>+G14+M14</f>
        <v>878248.39</v>
      </c>
      <c r="O14" s="9"/>
      <c r="P14" s="4"/>
    </row>
    <row r="15" spans="1:16" ht="27.75" customHeight="1">
      <c r="A15" s="26" t="s">
        <v>20</v>
      </c>
      <c r="B15" s="29"/>
      <c r="C15" s="29"/>
      <c r="D15" s="29"/>
      <c r="E15" s="29"/>
      <c r="F15" s="29"/>
      <c r="G15" s="29"/>
      <c r="H15" s="29"/>
      <c r="I15" s="29"/>
      <c r="J15" s="29"/>
      <c r="K15" s="29">
        <v>7250.59</v>
      </c>
      <c r="L15" s="29"/>
      <c r="M15" s="29"/>
      <c r="N15" s="31">
        <f>+K15</f>
        <v>7250.59</v>
      </c>
      <c r="O15" s="9"/>
      <c r="P15" s="4"/>
    </row>
    <row r="16" spans="1:17" ht="27.75" customHeight="1">
      <c r="A16" s="10" t="s">
        <v>29</v>
      </c>
      <c r="B16" s="30">
        <f>+B12-B13</f>
        <v>22823.660000000033</v>
      </c>
      <c r="C16" s="30">
        <f>+C12-C13</f>
        <v>-94642.35999999999</v>
      </c>
      <c r="D16" s="30">
        <f>+D12-D13</f>
        <v>-94361.30000000005</v>
      </c>
      <c r="E16" s="30">
        <f>+E12-E13</f>
        <v>-11459.640000000014</v>
      </c>
      <c r="F16" s="30">
        <f>+F12-F13</f>
        <v>5039.609999999986</v>
      </c>
      <c r="G16" s="30">
        <f>+G12-G13-G14</f>
        <v>-445282.53</v>
      </c>
      <c r="H16" s="30">
        <f>+H12-H13</f>
        <v>-7692.280000000028</v>
      </c>
      <c r="I16" s="30">
        <f>+I12-I13</f>
        <v>34404.70999999996</v>
      </c>
      <c r="J16" s="30">
        <f>+J12-J13</f>
        <v>-271.2299999999814</v>
      </c>
      <c r="K16" s="30">
        <f>+K12-K13-K15</f>
        <v>13038.779999999995</v>
      </c>
      <c r="L16" s="30">
        <f>+L12-L13</f>
        <v>94489.06999999995</v>
      </c>
      <c r="M16" s="30">
        <f>+M12-(M13+M14)</f>
        <v>-208889.07000000007</v>
      </c>
      <c r="N16" s="30">
        <f>+N12-(N13+N14+N15)</f>
        <v>-692802.5800000019</v>
      </c>
      <c r="O16" s="9"/>
      <c r="P16" s="4"/>
      <c r="Q16" s="15"/>
    </row>
    <row r="17" spans="1:17" ht="12" customHeight="1">
      <c r="A17" s="19" t="s">
        <v>17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6"/>
      <c r="N17" s="14"/>
      <c r="O17" s="9"/>
      <c r="P17" s="4"/>
      <c r="Q17" s="15"/>
    </row>
    <row r="18" spans="1:14" ht="24.75" customHeight="1">
      <c r="A18" s="17"/>
      <c r="B18" s="13"/>
      <c r="C18" s="4"/>
      <c r="D18" s="13"/>
      <c r="E18" s="13"/>
      <c r="F18" s="18"/>
      <c r="G18" s="4"/>
      <c r="H18" s="13"/>
      <c r="I18" s="13"/>
      <c r="J18" s="4"/>
      <c r="K18" s="18"/>
      <c r="M18" s="9"/>
      <c r="N18" s="4"/>
    </row>
    <row r="19" spans="1:14" ht="24.75" customHeight="1">
      <c r="A19" s="20" t="s">
        <v>21</v>
      </c>
      <c r="B19" s="42"/>
      <c r="C19" s="42"/>
      <c r="D19" s="21"/>
      <c r="E19" s="22"/>
      <c r="F19" s="1"/>
      <c r="G19" s="1"/>
      <c r="H19" s="23"/>
      <c r="I19" s="23"/>
      <c r="J19" s="23"/>
      <c r="K19" s="23"/>
      <c r="L19" s="23"/>
      <c r="M19" s="2"/>
      <c r="N19" s="1"/>
    </row>
    <row r="20" spans="1:14" ht="24.75" customHeight="1">
      <c r="A20" s="43" t="s">
        <v>32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24.75" customHeight="1">
      <c r="A21" s="32" t="s">
        <v>27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24.75" customHeight="1">
      <c r="A22" s="43" t="s">
        <v>30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</row>
    <row r="23" spans="1:14" ht="24.75" customHeight="1">
      <c r="A23" s="32" t="s">
        <v>31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ht="24.75" customHeight="1">
      <c r="O24" s="9"/>
    </row>
    <row r="25" spans="1:14" ht="24.75" customHeight="1">
      <c r="A25" s="4"/>
      <c r="H25" s="4"/>
      <c r="N25" s="9"/>
    </row>
    <row r="26" spans="1:8" ht="24.75" customHeight="1">
      <c r="A26" s="4"/>
      <c r="H26" s="4"/>
    </row>
    <row r="27" spans="1:8" ht="24.75" customHeight="1">
      <c r="A27" s="4"/>
      <c r="H27" s="4"/>
    </row>
    <row r="28" spans="1:8" ht="24.75" customHeight="1">
      <c r="A28" s="4"/>
      <c r="H28" s="4"/>
    </row>
    <row r="29" spans="1:8" ht="24.75" customHeight="1">
      <c r="A29" s="4"/>
      <c r="H29" s="4"/>
    </row>
    <row r="30" spans="1:8" ht="24.75" customHeight="1">
      <c r="A30" s="4"/>
      <c r="H30" s="4"/>
    </row>
    <row r="31" spans="1:8" ht="24.75" customHeight="1">
      <c r="A31" s="4"/>
      <c r="H31" s="4"/>
    </row>
    <row r="32" spans="1:8" ht="24.75" customHeight="1">
      <c r="A32" s="4"/>
      <c r="H32" s="4"/>
    </row>
    <row r="33" spans="1:8" ht="24.75" customHeight="1">
      <c r="A33" s="4"/>
      <c r="H33" s="4"/>
    </row>
    <row r="34" spans="1:8" ht="24.75" customHeight="1">
      <c r="A34" s="4"/>
      <c r="H34" s="4"/>
    </row>
    <row r="35" ht="24.75" customHeight="1">
      <c r="H35" s="4"/>
    </row>
    <row r="36" ht="24.75" customHeight="1">
      <c r="H36" s="4"/>
    </row>
    <row r="37" ht="24.75" customHeight="1">
      <c r="H37" s="4"/>
    </row>
    <row r="38" ht="24.75" customHeight="1">
      <c r="H38" s="4"/>
    </row>
    <row r="39" ht="24.75" customHeight="1">
      <c r="H39" s="4"/>
    </row>
    <row r="40" ht="24.75" customHeight="1">
      <c r="H40" s="4"/>
    </row>
    <row r="41" ht="24.75" customHeight="1">
      <c r="H41" s="4"/>
    </row>
    <row r="42" ht="24.75" customHeight="1">
      <c r="H42" s="4"/>
    </row>
    <row r="43" ht="24.75" customHeight="1">
      <c r="H43" s="4"/>
    </row>
    <row r="44" ht="24.75" customHeight="1">
      <c r="H44" s="4"/>
    </row>
    <row r="45" ht="24.75" customHeight="1">
      <c r="H45" s="4"/>
    </row>
    <row r="46" ht="24.75" customHeight="1">
      <c r="H46" s="4"/>
    </row>
    <row r="47" ht="24.75" customHeight="1">
      <c r="H47" s="4"/>
    </row>
    <row r="48" spans="6:8" ht="24.75" customHeight="1">
      <c r="F48" s="4"/>
      <c r="H48" s="13"/>
    </row>
    <row r="49" spans="6:8" ht="24.75" customHeight="1">
      <c r="F49" s="4"/>
      <c r="H49" s="4"/>
    </row>
    <row r="50" spans="6:8" ht="24.75" customHeight="1">
      <c r="F50" s="4"/>
      <c r="H50" s="4"/>
    </row>
    <row r="51" spans="6:8" ht="24.75" customHeight="1">
      <c r="F51" s="4"/>
      <c r="H51" s="4"/>
    </row>
    <row r="52" spans="6:8" ht="24.75" customHeight="1">
      <c r="F52" s="4"/>
      <c r="H52" s="4"/>
    </row>
    <row r="53" ht="24.75" customHeight="1">
      <c r="H53" s="4"/>
    </row>
  </sheetData>
  <sheetProtection/>
  <mergeCells count="10">
    <mergeCell ref="A21:N21"/>
    <mergeCell ref="A23:N23"/>
    <mergeCell ref="A5:N5"/>
    <mergeCell ref="A1:N1"/>
    <mergeCell ref="A2:N2"/>
    <mergeCell ref="A3:N3"/>
    <mergeCell ref="A11:N11"/>
    <mergeCell ref="B19:C19"/>
    <mergeCell ref="A20:N20"/>
    <mergeCell ref="A22:N22"/>
  </mergeCells>
  <printOptions horizontalCentered="1"/>
  <pageMargins left="0.3937007874015748" right="0.3937007874015748" top="0.3937007874015748" bottom="0.3937007874015748" header="0.31496062992125984" footer="0.31496062992125984"/>
  <pageSetup fitToWidth="0" horizontalDpi="600" verticalDpi="600" orientation="landscape" paperSize="9" scale="60" r:id="rId2"/>
  <headerFooter alignWithMargins="0"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Divisão de Contabilidade - DICO</dc:creator>
  <cp:keywords/>
  <dc:description/>
  <cp:lastModifiedBy>JEVERSON PRATES DA SILVA</cp:lastModifiedBy>
  <cp:lastPrinted>2016-04-14T16:11:38Z</cp:lastPrinted>
  <dcterms:created xsi:type="dcterms:W3CDTF">1998-01-06T16:14:35Z</dcterms:created>
  <dcterms:modified xsi:type="dcterms:W3CDTF">2016-11-30T19:24:07Z</dcterms:modified>
  <cp:category/>
  <cp:version/>
  <cp:contentType/>
  <cp:contentStatus/>
</cp:coreProperties>
</file>